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 2014(1 квартал) " sheetId="1" r:id="rId1"/>
  </sheets>
  <definedNames>
    <definedName name="_xlnm.Print_Area" localSheetId="0">'Лист 2014(1 квартал) '!$A$1:$R$54</definedName>
  </definedNames>
  <calcPr calcId="144525"/>
</workbook>
</file>

<file path=xl/calcChain.xml><?xml version="1.0" encoding="utf-8"?>
<calcChain xmlns="http://schemas.openxmlformats.org/spreadsheetml/2006/main">
  <c r="E48" i="1" l="1"/>
  <c r="M48" i="1" s="1"/>
  <c r="E44" i="1"/>
  <c r="M44" i="1" s="1"/>
  <c r="M42" i="1"/>
  <c r="M39" i="1"/>
  <c r="M37" i="1"/>
  <c r="M36" i="1"/>
  <c r="M33" i="1"/>
  <c r="M32" i="1"/>
  <c r="M31" i="1"/>
  <c r="M29" i="1"/>
  <c r="E29" i="1"/>
  <c r="M28" i="1"/>
  <c r="M25" i="1"/>
  <c r="M24" i="1"/>
  <c r="M22" i="1"/>
  <c r="M17" i="1"/>
  <c r="M14" i="1"/>
  <c r="M11" i="1"/>
  <c r="E11" i="1"/>
  <c r="E10" i="1"/>
  <c r="M10" i="1" s="1"/>
</calcChain>
</file>

<file path=xl/sharedStrings.xml><?xml version="1.0" encoding="utf-8"?>
<sst xmlns="http://schemas.openxmlformats.org/spreadsheetml/2006/main" count="51" uniqueCount="49">
  <si>
    <t>ИНФОРМАЦИЯ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</si>
  <si>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квартал 2014 года.</t>
  </si>
  <si>
    <t xml:space="preserve">           Показатели</t>
  </si>
  <si>
    <t>1 кв. 2014 года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</si>
  <si>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</si>
  <si>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</si>
  <si>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</si>
  <si>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</si>
  <si>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</si>
  <si>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</si>
  <si>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</si>
  <si>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</si>
  <si>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</si>
  <si>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</si>
  <si>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</si>
  <si>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</si>
  <si>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</si>
  <si>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</si>
  <si>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</si>
  <si>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</si>
  <si>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</si>
  <si>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</si>
  <si>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</si>
  <si>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</si>
  <si>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</si>
  <si>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</si>
  <si>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</si>
  <si>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</si>
  <si>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</si>
  <si>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</si>
  <si>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</si>
  <si>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</si>
  <si>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</si>
  <si>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</si>
  <si>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</si>
  <si>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</si>
  <si>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</si>
  <si>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</si>
  <si>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</si>
  <si>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</si>
  <si>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</si>
  <si>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</si>
  <si>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</si>
  <si>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</si>
  <si>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</si>
  <si>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</si>
  <si>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</si>
  <si>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МА МО Тельмановское СП</t>
  </si>
  <si>
    <t>от 11.04.2014 г.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</si>
</sst>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topLeftCell="A2" zoomScaleNormal="100" workbookViewId="0">
      <selection activeCell="Q13" sqref="Q13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87" t="s">
        <v>46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75" customHeight="1" x14ac:dyDescent="0.25">
      <c r="E2" s="87" t="s">
        <v>47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 x14ac:dyDescent="0.25">
      <c r="E3" s="87" t="s">
        <v>48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30" x14ac:dyDescent="0.4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2</v>
      </c>
      <c r="D9" s="5"/>
      <c r="E9" s="90" t="s">
        <v>3</v>
      </c>
      <c r="F9" s="91"/>
      <c r="G9" s="90" t="s">
        <v>4</v>
      </c>
      <c r="H9" s="91"/>
      <c r="I9" s="90" t="s">
        <v>5</v>
      </c>
      <c r="J9" s="91"/>
      <c r="K9" s="90" t="s">
        <v>6</v>
      </c>
      <c r="L9" s="91"/>
      <c r="M9" s="90" t="s">
        <v>7</v>
      </c>
      <c r="N9" s="91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73">
        <f>E11+E28</f>
        <v>15620.9</v>
      </c>
      <c r="F10" s="74"/>
      <c r="G10" s="59">
        <v>7862.5</v>
      </c>
      <c r="H10" s="60"/>
      <c r="I10" s="59">
        <v>5682.7</v>
      </c>
      <c r="J10" s="60"/>
      <c r="K10" s="59">
        <v>16508.599999999999</v>
      </c>
      <c r="L10" s="60"/>
      <c r="M10" s="59">
        <f>E10+G10+I10+K10</f>
        <v>45674.7</v>
      </c>
      <c r="N10" s="60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75">
        <f>SUM(E14:F27)</f>
        <v>10463.5</v>
      </c>
      <c r="F11" s="76"/>
      <c r="G11" s="81">
        <v>4703.3999999999996</v>
      </c>
      <c r="H11" s="82"/>
      <c r="I11" s="81">
        <v>4959.3</v>
      </c>
      <c r="J11" s="82"/>
      <c r="K11" s="81">
        <v>15196</v>
      </c>
      <c r="L11" s="82"/>
      <c r="M11" s="81">
        <f>E11+G11+I11+K11</f>
        <v>35322.199999999997</v>
      </c>
      <c r="N11" s="82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77"/>
      <c r="F12" s="78"/>
      <c r="G12" s="83"/>
      <c r="H12" s="84"/>
      <c r="I12" s="83"/>
      <c r="J12" s="84"/>
      <c r="K12" s="83"/>
      <c r="L12" s="84"/>
      <c r="M12" s="83"/>
      <c r="N12" s="84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79"/>
      <c r="F13" s="80"/>
      <c r="G13" s="85"/>
      <c r="H13" s="86"/>
      <c r="I13" s="85"/>
      <c r="J13" s="86"/>
      <c r="K13" s="85"/>
      <c r="L13" s="86"/>
      <c r="M13" s="85"/>
      <c r="N13" s="86"/>
      <c r="O13" s="2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5">
        <v>2077.1999999999998</v>
      </c>
      <c r="F14" s="56"/>
      <c r="G14" s="59">
        <v>1163.5</v>
      </c>
      <c r="H14" s="60"/>
      <c r="I14" s="59">
        <v>1304.7</v>
      </c>
      <c r="J14" s="60"/>
      <c r="K14" s="59">
        <v>1587.5</v>
      </c>
      <c r="L14" s="60"/>
      <c r="M14" s="59">
        <f t="shared" ref="M14:M29" si="0">E14+G14+I14+K14</f>
        <v>6132.9</v>
      </c>
      <c r="N14" s="60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5">
        <v>301.3</v>
      </c>
      <c r="F15" s="56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hidden="1" x14ac:dyDescent="0.25">
      <c r="A16" s="2"/>
      <c r="B16" s="2"/>
      <c r="C16" s="14" t="s">
        <v>14</v>
      </c>
      <c r="D16" s="15"/>
      <c r="E16" s="55">
        <v>0</v>
      </c>
      <c r="F16" s="56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14" t="s">
        <v>15</v>
      </c>
      <c r="D17" s="15"/>
      <c r="E17" s="55">
        <v>1971.1</v>
      </c>
      <c r="F17" s="56"/>
      <c r="G17" s="59">
        <v>524.9</v>
      </c>
      <c r="H17" s="60"/>
      <c r="I17" s="59">
        <v>220.5</v>
      </c>
      <c r="J17" s="60"/>
      <c r="K17" s="59">
        <v>10460.799999999999</v>
      </c>
      <c r="L17" s="60"/>
      <c r="M17" s="59">
        <f t="shared" si="0"/>
        <v>13177.3</v>
      </c>
      <c r="N17" s="60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5">
        <v>5251.4</v>
      </c>
      <c r="F18" s="56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5">
        <v>86.1</v>
      </c>
      <c r="F19" s="56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5">
        <v>3.4</v>
      </c>
      <c r="F20" s="56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19</v>
      </c>
      <c r="D21" s="15"/>
      <c r="E21" s="55">
        <v>106.9</v>
      </c>
      <c r="F21" s="56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5">
        <v>111.1</v>
      </c>
      <c r="F22" s="56"/>
      <c r="G22" s="59">
        <v>247.4</v>
      </c>
      <c r="H22" s="60"/>
      <c r="I22" s="59">
        <v>272.8</v>
      </c>
      <c r="J22" s="60"/>
      <c r="K22" s="59">
        <v>313.60000000000002</v>
      </c>
      <c r="L22" s="60"/>
      <c r="M22" s="59">
        <f t="shared" si="0"/>
        <v>944.9</v>
      </c>
      <c r="N22" s="60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5">
        <v>150.5</v>
      </c>
      <c r="F23" s="56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71" t="s">
        <v>22</v>
      </c>
      <c r="D24" s="72"/>
      <c r="E24" s="55">
        <v>260.39999999999998</v>
      </c>
      <c r="F24" s="56"/>
      <c r="G24" s="59">
        <v>947.7</v>
      </c>
      <c r="H24" s="60"/>
      <c r="I24" s="59">
        <v>773.2</v>
      </c>
      <c r="J24" s="60"/>
      <c r="K24" s="59">
        <v>296.8</v>
      </c>
      <c r="L24" s="60"/>
      <c r="M24" s="59">
        <f t="shared" si="0"/>
        <v>2278.1</v>
      </c>
      <c r="N24" s="60"/>
      <c r="O24" s="2"/>
      <c r="P24" s="2"/>
      <c r="Q24" s="2"/>
      <c r="R24" s="2"/>
    </row>
    <row r="25" spans="1:18" ht="15.75" x14ac:dyDescent="0.25">
      <c r="A25" s="2"/>
      <c r="B25" s="2"/>
      <c r="C25" s="71" t="s">
        <v>23</v>
      </c>
      <c r="D25" s="72"/>
      <c r="E25" s="55">
        <v>142.4</v>
      </c>
      <c r="F25" s="56"/>
      <c r="G25" s="59">
        <v>1571</v>
      </c>
      <c r="H25" s="60"/>
      <c r="I25" s="59">
        <v>1965.8</v>
      </c>
      <c r="J25" s="60"/>
      <c r="K25" s="59">
        <v>2197.8000000000002</v>
      </c>
      <c r="L25" s="60"/>
      <c r="M25" s="59">
        <f t="shared" si="0"/>
        <v>5877</v>
      </c>
      <c r="N25" s="60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5">
        <v>1.7</v>
      </c>
      <c r="F26" s="56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5">
        <v>0</v>
      </c>
      <c r="F27" s="56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4" t="s">
        <v>26</v>
      </c>
      <c r="D28" s="15"/>
      <c r="E28" s="55">
        <v>5157.3999999999996</v>
      </c>
      <c r="F28" s="56"/>
      <c r="G28" s="59">
        <v>3159.1</v>
      </c>
      <c r="H28" s="60"/>
      <c r="I28" s="59">
        <v>723.4</v>
      </c>
      <c r="J28" s="60"/>
      <c r="K28" s="59">
        <v>1312.6</v>
      </c>
      <c r="L28" s="60"/>
      <c r="M28" s="59">
        <f t="shared" si="0"/>
        <v>10352.5</v>
      </c>
      <c r="N28" s="60"/>
      <c r="O28" s="2"/>
      <c r="P28" s="2"/>
      <c r="Q28" s="2"/>
      <c r="R28" s="2"/>
    </row>
    <row r="29" spans="1:18" ht="15.75" x14ac:dyDescent="0.25">
      <c r="A29" s="2"/>
      <c r="B29" s="2"/>
      <c r="C29" s="20" t="s">
        <v>27</v>
      </c>
      <c r="D29" s="21"/>
      <c r="E29" s="67">
        <f>E31+E32+E35+E36+E37+E38+E39+E41+E42</f>
        <v>4388.1000000000004</v>
      </c>
      <c r="F29" s="68"/>
      <c r="G29" s="47">
        <v>6039.2</v>
      </c>
      <c r="H29" s="48"/>
      <c r="I29" s="47">
        <v>6394.8</v>
      </c>
      <c r="J29" s="48"/>
      <c r="K29" s="47">
        <v>5597.1</v>
      </c>
      <c r="L29" s="48"/>
      <c r="M29" s="47">
        <f t="shared" si="0"/>
        <v>22419.199999999997</v>
      </c>
      <c r="N29" s="48"/>
      <c r="O29" s="2"/>
      <c r="P29" s="2"/>
      <c r="Q29" s="2"/>
      <c r="R29" s="2"/>
    </row>
    <row r="30" spans="1:18" ht="15.75" x14ac:dyDescent="0.25">
      <c r="A30" s="2"/>
      <c r="B30" s="2"/>
      <c r="C30" s="12" t="s">
        <v>28</v>
      </c>
      <c r="D30" s="13"/>
      <c r="E30" s="69"/>
      <c r="F30" s="70"/>
      <c r="G30" s="49"/>
      <c r="H30" s="50"/>
      <c r="I30" s="49"/>
      <c r="J30" s="50"/>
      <c r="K30" s="49"/>
      <c r="L30" s="50"/>
      <c r="M30" s="49"/>
      <c r="N30" s="50"/>
      <c r="O30" s="2"/>
      <c r="P30" s="2"/>
      <c r="Q30" s="2"/>
      <c r="R30" s="2"/>
    </row>
    <row r="31" spans="1:18" ht="15.75" x14ac:dyDescent="0.25">
      <c r="A31" s="2"/>
      <c r="B31" s="2"/>
      <c r="C31" s="14" t="s">
        <v>29</v>
      </c>
      <c r="D31" s="15"/>
      <c r="E31" s="65">
        <v>2396.1</v>
      </c>
      <c r="F31" s="66"/>
      <c r="G31" s="59">
        <v>1970.5</v>
      </c>
      <c r="H31" s="60"/>
      <c r="I31" s="59">
        <v>2122.1</v>
      </c>
      <c r="J31" s="60"/>
      <c r="K31" s="59">
        <v>2514.6999999999998</v>
      </c>
      <c r="L31" s="60"/>
      <c r="M31" s="59">
        <f>E31+G31+I31+K31</f>
        <v>9003.4000000000015</v>
      </c>
      <c r="N31" s="60"/>
      <c r="O31" s="2"/>
      <c r="P31" s="2"/>
      <c r="Q31" s="2"/>
      <c r="R31" s="2"/>
    </row>
    <row r="32" spans="1:18" ht="15.75" x14ac:dyDescent="0.25">
      <c r="A32" s="2"/>
      <c r="B32" s="2"/>
      <c r="C32" s="14" t="s">
        <v>30</v>
      </c>
      <c r="D32" s="15"/>
      <c r="E32" s="65">
        <v>90.4</v>
      </c>
      <c r="F32" s="66"/>
      <c r="G32" s="59">
        <v>57.6</v>
      </c>
      <c r="H32" s="60"/>
      <c r="I32" s="59">
        <v>123.7</v>
      </c>
      <c r="J32" s="60"/>
      <c r="K32" s="59">
        <v>70.599999999999994</v>
      </c>
      <c r="L32" s="60"/>
      <c r="M32" s="59">
        <f>E32+G32+I32+K32</f>
        <v>342.29999999999995</v>
      </c>
      <c r="N32" s="60"/>
      <c r="O32" s="9"/>
      <c r="P32" s="2"/>
      <c r="Q32" s="2"/>
      <c r="R32" s="2"/>
    </row>
    <row r="33" spans="1:18" ht="15.75" hidden="1" customHeight="1" x14ac:dyDescent="0.25">
      <c r="A33" s="2"/>
      <c r="B33" s="2"/>
      <c r="C33" s="22" t="s">
        <v>31</v>
      </c>
      <c r="D33" s="21"/>
      <c r="E33" s="61">
        <v>0</v>
      </c>
      <c r="F33" s="62"/>
      <c r="G33" s="47">
        <v>0</v>
      </c>
      <c r="H33" s="48"/>
      <c r="I33" s="47">
        <v>0</v>
      </c>
      <c r="J33" s="48"/>
      <c r="K33" s="47">
        <v>15.9</v>
      </c>
      <c r="L33" s="48"/>
      <c r="M33" s="47">
        <f>E33+G33+I33+K33</f>
        <v>15.9</v>
      </c>
      <c r="N33" s="48"/>
      <c r="O33" s="2"/>
      <c r="P33" s="2"/>
      <c r="Q33" s="2"/>
      <c r="R33" s="2"/>
    </row>
    <row r="34" spans="1:18" ht="15.75" hidden="1" customHeight="1" x14ac:dyDescent="0.25">
      <c r="A34" s="2"/>
      <c r="B34" s="2"/>
      <c r="C34" s="23" t="s">
        <v>32</v>
      </c>
      <c r="D34" s="13"/>
      <c r="E34" s="63"/>
      <c r="F34" s="64"/>
      <c r="G34" s="49"/>
      <c r="H34" s="50"/>
      <c r="I34" s="49"/>
      <c r="J34" s="50"/>
      <c r="K34" s="49"/>
      <c r="L34" s="50"/>
      <c r="M34" s="49"/>
      <c r="N34" s="50"/>
      <c r="O34" s="2"/>
      <c r="P34" s="2"/>
      <c r="Q34" s="2"/>
      <c r="R34" s="2"/>
    </row>
    <row r="35" spans="1:18" ht="15.75" x14ac:dyDescent="0.25">
      <c r="A35" s="2"/>
      <c r="B35" s="2"/>
      <c r="C35" s="14" t="s">
        <v>33</v>
      </c>
      <c r="D35" s="13"/>
      <c r="E35" s="55">
        <v>28.5</v>
      </c>
      <c r="F35" s="56"/>
      <c r="G35" s="24"/>
      <c r="H35" s="25"/>
      <c r="I35" s="24"/>
      <c r="J35" s="25"/>
      <c r="K35" s="24"/>
      <c r="L35" s="25"/>
      <c r="M35" s="24"/>
      <c r="N35" s="25"/>
      <c r="O35" s="2"/>
      <c r="P35" s="2"/>
      <c r="Q35" s="2"/>
      <c r="R35" s="2"/>
    </row>
    <row r="36" spans="1:18" ht="15.75" x14ac:dyDescent="0.25">
      <c r="A36" s="2"/>
      <c r="B36" s="2"/>
      <c r="C36" s="14" t="s">
        <v>34</v>
      </c>
      <c r="D36" s="15"/>
      <c r="E36" s="55">
        <v>208</v>
      </c>
      <c r="F36" s="56"/>
      <c r="G36" s="59">
        <v>1133.4000000000001</v>
      </c>
      <c r="H36" s="60"/>
      <c r="I36" s="59">
        <v>0</v>
      </c>
      <c r="J36" s="60"/>
      <c r="K36" s="59">
        <v>0</v>
      </c>
      <c r="L36" s="60"/>
      <c r="M36" s="59">
        <f>E36+G36+I36+K36</f>
        <v>1341.4</v>
      </c>
      <c r="N36" s="60"/>
      <c r="O36" s="2"/>
      <c r="P36" s="2"/>
      <c r="Q36" s="26"/>
      <c r="R36" s="2"/>
    </row>
    <row r="37" spans="1:18" ht="15.75" x14ac:dyDescent="0.25">
      <c r="A37" s="2"/>
      <c r="B37" s="2"/>
      <c r="C37" s="27" t="s">
        <v>35</v>
      </c>
      <c r="D37" s="2"/>
      <c r="E37" s="55">
        <v>540.79999999999995</v>
      </c>
      <c r="F37" s="56"/>
      <c r="G37" s="59">
        <v>2592.6999999999998</v>
      </c>
      <c r="H37" s="60"/>
      <c r="I37" s="59">
        <v>3819.4</v>
      </c>
      <c r="J37" s="60"/>
      <c r="K37" s="59">
        <v>2334.8000000000002</v>
      </c>
      <c r="L37" s="60"/>
      <c r="M37" s="59">
        <f>E37+G37+I37+K37</f>
        <v>9287.7000000000007</v>
      </c>
      <c r="N37" s="60"/>
      <c r="O37" s="2"/>
      <c r="P37" s="2"/>
      <c r="Q37" s="2"/>
      <c r="R37" s="2"/>
    </row>
    <row r="38" spans="1:18" ht="15.75" x14ac:dyDescent="0.25">
      <c r="A38" s="2"/>
      <c r="B38" s="2"/>
      <c r="C38" s="57" t="s">
        <v>36</v>
      </c>
      <c r="D38" s="58"/>
      <c r="E38" s="55">
        <v>0</v>
      </c>
      <c r="F38" s="56"/>
      <c r="G38" s="28"/>
      <c r="H38" s="29"/>
      <c r="I38" s="28"/>
      <c r="J38" s="29"/>
      <c r="K38" s="28"/>
      <c r="L38" s="29"/>
      <c r="M38" s="28"/>
      <c r="N38" s="29"/>
      <c r="O38" s="2"/>
      <c r="P38" s="2"/>
      <c r="Q38" s="2"/>
      <c r="R38" s="2"/>
    </row>
    <row r="39" spans="1:18" ht="15.75" x14ac:dyDescent="0.25">
      <c r="A39" s="2"/>
      <c r="B39" s="2"/>
      <c r="C39" s="22" t="s">
        <v>37</v>
      </c>
      <c r="D39" s="21"/>
      <c r="E39" s="61">
        <v>1034.2</v>
      </c>
      <c r="F39" s="62"/>
      <c r="G39" s="47">
        <v>215.6</v>
      </c>
      <c r="H39" s="48"/>
      <c r="I39" s="47">
        <v>258.7</v>
      </c>
      <c r="J39" s="48"/>
      <c r="K39" s="47">
        <v>570.4</v>
      </c>
      <c r="L39" s="48"/>
      <c r="M39" s="47">
        <f>E39+G39+I39+K39</f>
        <v>2078.9</v>
      </c>
      <c r="N39" s="48"/>
      <c r="O39" s="2"/>
      <c r="P39" s="2"/>
      <c r="Q39" s="2"/>
      <c r="R39" s="2"/>
    </row>
    <row r="40" spans="1:18" ht="15.75" x14ac:dyDescent="0.25">
      <c r="A40" s="2"/>
      <c r="B40" s="2"/>
      <c r="C40" s="23" t="s">
        <v>38</v>
      </c>
      <c r="D40" s="13"/>
      <c r="E40" s="63"/>
      <c r="F40" s="64"/>
      <c r="G40" s="49"/>
      <c r="H40" s="50"/>
      <c r="I40" s="49"/>
      <c r="J40" s="50"/>
      <c r="K40" s="49"/>
      <c r="L40" s="50"/>
      <c r="M40" s="49"/>
      <c r="N40" s="50"/>
      <c r="O40" s="2"/>
      <c r="P40" s="2"/>
      <c r="Q40" s="2"/>
      <c r="R40" s="2"/>
    </row>
    <row r="41" spans="1:18" ht="15.75" x14ac:dyDescent="0.25">
      <c r="A41" s="2"/>
      <c r="B41" s="2"/>
      <c r="C41" s="23" t="s">
        <v>39</v>
      </c>
      <c r="D41" s="13"/>
      <c r="E41" s="55">
        <v>20.100000000000001</v>
      </c>
      <c r="F41" s="56"/>
      <c r="G41" s="24"/>
      <c r="H41" s="25"/>
      <c r="I41" s="24"/>
      <c r="J41" s="25"/>
      <c r="K41" s="24"/>
      <c r="L41" s="25"/>
      <c r="M41" s="24"/>
      <c r="N41" s="25"/>
      <c r="O41" s="2"/>
      <c r="P41" s="2"/>
      <c r="Q41" s="2"/>
      <c r="R41" s="2"/>
    </row>
    <row r="42" spans="1:18" ht="15.75" x14ac:dyDescent="0.25">
      <c r="A42" s="2"/>
      <c r="B42" s="2"/>
      <c r="C42" s="57" t="s">
        <v>40</v>
      </c>
      <c r="D42" s="58"/>
      <c r="E42" s="55">
        <v>70</v>
      </c>
      <c r="F42" s="56"/>
      <c r="G42" s="59"/>
      <c r="H42" s="60"/>
      <c r="I42" s="59"/>
      <c r="J42" s="60"/>
      <c r="K42" s="59">
        <v>19.600000000000001</v>
      </c>
      <c r="L42" s="60"/>
      <c r="M42" s="59">
        <f>E42+G42+I42+K42</f>
        <v>89.6</v>
      </c>
      <c r="N42" s="60"/>
      <c r="O42" s="2"/>
      <c r="P42" s="2"/>
      <c r="Q42" s="2"/>
      <c r="R42" s="2"/>
    </row>
    <row r="43" spans="1:18" ht="15.75" x14ac:dyDescent="0.25">
      <c r="A43" s="2"/>
      <c r="B43" s="2"/>
      <c r="C43" s="14" t="s">
        <v>41</v>
      </c>
      <c r="D43" s="15"/>
      <c r="E43" s="51">
        <v>11</v>
      </c>
      <c r="F43" s="52"/>
      <c r="G43" s="53">
        <v>12</v>
      </c>
      <c r="H43" s="54"/>
      <c r="I43" s="53">
        <v>12</v>
      </c>
      <c r="J43" s="54"/>
      <c r="K43" s="53">
        <v>11</v>
      </c>
      <c r="L43" s="54"/>
      <c r="M43" s="53">
        <v>12</v>
      </c>
      <c r="N43" s="54"/>
      <c r="O43" s="2"/>
      <c r="P43" s="2"/>
      <c r="Q43" s="2"/>
      <c r="R43" s="2"/>
    </row>
    <row r="44" spans="1:18" ht="15.75" x14ac:dyDescent="0.25">
      <c r="A44" s="2"/>
      <c r="B44" s="2"/>
      <c r="C44" s="20" t="s">
        <v>42</v>
      </c>
      <c r="D44" s="21"/>
      <c r="E44" s="43">
        <f>(896787.6+227772.88+57001.94+12831.52)/1000</f>
        <v>1194.3939399999999</v>
      </c>
      <c r="F44" s="44"/>
      <c r="G44" s="47">
        <v>1267.5</v>
      </c>
      <c r="H44" s="48"/>
      <c r="I44" s="47">
        <v>1371.2</v>
      </c>
      <c r="J44" s="48"/>
      <c r="K44" s="47">
        <v>1728</v>
      </c>
      <c r="L44" s="48"/>
      <c r="M44" s="47">
        <f>E44+G44+I44+K44</f>
        <v>5561.0939399999997</v>
      </c>
      <c r="N44" s="48"/>
      <c r="O44" s="2"/>
      <c r="P44" s="2"/>
      <c r="Q44" s="2"/>
      <c r="R44" s="2"/>
    </row>
    <row r="45" spans="1:18" ht="15.75" x14ac:dyDescent="0.25">
      <c r="A45" s="2"/>
      <c r="B45" s="2"/>
      <c r="C45" s="30" t="s">
        <v>43</v>
      </c>
      <c r="D45" s="13"/>
      <c r="E45" s="45"/>
      <c r="F45" s="46"/>
      <c r="G45" s="49"/>
      <c r="H45" s="50"/>
      <c r="I45" s="49"/>
      <c r="J45" s="50"/>
      <c r="K45" s="49"/>
      <c r="L45" s="50"/>
      <c r="M45" s="49"/>
      <c r="N45" s="50"/>
      <c r="O45" s="2"/>
      <c r="P45" s="2"/>
      <c r="Q45" s="2"/>
      <c r="R45" s="2"/>
    </row>
    <row r="46" spans="1:18" ht="15.75" x14ac:dyDescent="0.25">
      <c r="A46" s="2"/>
      <c r="B46" s="2"/>
      <c r="C46" s="31" t="s">
        <v>44</v>
      </c>
      <c r="D46" s="21"/>
      <c r="E46" s="35">
        <v>10</v>
      </c>
      <c r="F46" s="36"/>
      <c r="G46" s="39">
        <v>7</v>
      </c>
      <c r="H46" s="40"/>
      <c r="I46" s="39">
        <v>7</v>
      </c>
      <c r="J46" s="40"/>
      <c r="K46" s="39">
        <v>7</v>
      </c>
      <c r="L46" s="40"/>
      <c r="M46" s="39">
        <v>7</v>
      </c>
      <c r="N46" s="40"/>
      <c r="O46" s="2"/>
      <c r="P46" s="2"/>
      <c r="Q46" s="2"/>
      <c r="R46" s="2"/>
    </row>
    <row r="47" spans="1:18" ht="15.75" x14ac:dyDescent="0.25">
      <c r="A47" s="2"/>
      <c r="B47" s="2"/>
      <c r="C47" s="12" t="s">
        <v>45</v>
      </c>
      <c r="D47" s="13"/>
      <c r="E47" s="37"/>
      <c r="F47" s="38"/>
      <c r="G47" s="41"/>
      <c r="H47" s="42"/>
      <c r="I47" s="41"/>
      <c r="J47" s="42"/>
      <c r="K47" s="41"/>
      <c r="L47" s="42"/>
      <c r="M47" s="41"/>
      <c r="N47" s="42"/>
      <c r="O47" s="2"/>
      <c r="P47" s="2"/>
      <c r="Q47" s="2"/>
      <c r="R47" s="2"/>
    </row>
    <row r="48" spans="1:18" ht="15.75" x14ac:dyDescent="0.25">
      <c r="A48" s="2"/>
      <c r="B48" s="2"/>
      <c r="C48" s="20" t="s">
        <v>42</v>
      </c>
      <c r="D48" s="21"/>
      <c r="E48" s="43">
        <f>357395.87/1000</f>
        <v>357.39587</v>
      </c>
      <c r="F48" s="44"/>
      <c r="G48" s="47">
        <v>215.5</v>
      </c>
      <c r="H48" s="48"/>
      <c r="I48" s="47">
        <v>258.8</v>
      </c>
      <c r="J48" s="48"/>
      <c r="K48" s="47">
        <v>309</v>
      </c>
      <c r="L48" s="48"/>
      <c r="M48" s="47">
        <f>E48+G48+I48+K48</f>
        <v>1140.69587</v>
      </c>
      <c r="N48" s="48"/>
      <c r="O48" s="2"/>
      <c r="P48" s="2"/>
      <c r="Q48" s="2"/>
      <c r="R48" s="2"/>
    </row>
    <row r="49" spans="1:18" ht="15.75" x14ac:dyDescent="0.25">
      <c r="A49" s="2"/>
      <c r="B49" s="2"/>
      <c r="C49" s="30" t="s">
        <v>43</v>
      </c>
      <c r="D49" s="13"/>
      <c r="E49" s="45"/>
      <c r="F49" s="46"/>
      <c r="G49" s="49"/>
      <c r="H49" s="50"/>
      <c r="I49" s="49"/>
      <c r="J49" s="50"/>
      <c r="K49" s="49"/>
      <c r="L49" s="50"/>
      <c r="M49" s="49"/>
      <c r="N49" s="50"/>
      <c r="O49" s="2"/>
      <c r="P49" s="2"/>
      <c r="Q49" s="2"/>
      <c r="R49" s="2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2"/>
      <c r="B51" s="32"/>
      <c r="C51" s="32"/>
      <c r="D51" s="32"/>
      <c r="E51" s="32"/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8.75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33"/>
      <c r="Q53" s="2"/>
      <c r="R53" s="2"/>
    </row>
    <row r="54" spans="1:18" ht="16.5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</sheetData>
  <mergeCells count="126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M28:N28"/>
    <mergeCell ref="E29:F30"/>
    <mergeCell ref="G29:H30"/>
    <mergeCell ref="I29:J30"/>
    <mergeCell ref="K29:L30"/>
    <mergeCell ref="M29:N30"/>
    <mergeCell ref="E26:F26"/>
    <mergeCell ref="E27:F27"/>
    <mergeCell ref="E28:F28"/>
    <mergeCell ref="G28:H28"/>
    <mergeCell ref="I28:J28"/>
    <mergeCell ref="K28:L28"/>
    <mergeCell ref="E33:F34"/>
    <mergeCell ref="G33:H34"/>
    <mergeCell ref="I33:J34"/>
    <mergeCell ref="K33:L34"/>
    <mergeCell ref="M33:N34"/>
    <mergeCell ref="E35:F35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36:F36"/>
    <mergeCell ref="G36:H36"/>
    <mergeCell ref="I36:J36"/>
    <mergeCell ref="K36:L36"/>
    <mergeCell ref="M36:N36"/>
    <mergeCell ref="E37:F37"/>
    <mergeCell ref="G37:H37"/>
    <mergeCell ref="I37:J37"/>
    <mergeCell ref="K37:L37"/>
    <mergeCell ref="M37:N37"/>
    <mergeCell ref="M39:N40"/>
    <mergeCell ref="E41:F41"/>
    <mergeCell ref="C42:D42"/>
    <mergeCell ref="E42:F42"/>
    <mergeCell ref="G42:H42"/>
    <mergeCell ref="I42:J42"/>
    <mergeCell ref="K42:L42"/>
    <mergeCell ref="M42:N42"/>
    <mergeCell ref="C38:D38"/>
    <mergeCell ref="E38:F38"/>
    <mergeCell ref="E39:F40"/>
    <mergeCell ref="G39:H40"/>
    <mergeCell ref="I39:J40"/>
    <mergeCell ref="K39:L40"/>
    <mergeCell ref="E43:F43"/>
    <mergeCell ref="G43:H43"/>
    <mergeCell ref="I43:J43"/>
    <mergeCell ref="K43:L43"/>
    <mergeCell ref="M43:N43"/>
    <mergeCell ref="E44:F45"/>
    <mergeCell ref="G44:H45"/>
    <mergeCell ref="I44:J45"/>
    <mergeCell ref="K44:L45"/>
    <mergeCell ref="M44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2014(1 квартал) </vt:lpstr>
      <vt:lpstr>'Лист 2014(1 квартал)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2014-04-15T06:35:26Z</dcterms:created>
  <dcterms:modified xsi:type="dcterms:W3CDTF">2014-05-15T08:50:14Z</dcterms:modified>
</cp:coreProperties>
</file>